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айс" sheetId="1" r:id="rId1"/>
  </sheets>
  <definedNames>
    <definedName name="_xlnm.Print_Area_1">'прайс'!$A$1:$U$52</definedName>
    <definedName name="Excel_BuiltIn__FilterDatabase_1">'прайс'!$A$1:$P$52</definedName>
    <definedName name="_xlnm.Print_Area" localSheetId="0">'прайс'!$A$1:$U$52</definedName>
  </definedNames>
  <calcPr fullCalcOnLoad="1"/>
</workbook>
</file>

<file path=xl/sharedStrings.xml><?xml version="1.0" encoding="utf-8"?>
<sst xmlns="http://schemas.openxmlformats.org/spreadsheetml/2006/main" count="292" uniqueCount="120">
  <si>
    <t xml:space="preserve">ПРАЙС-ЛИСТ НА ПОЛИЭТИЛЕНОВЫЕ ТРУБЫ ДЛЯ ВОДО-, ГАЗОПРОВОДА </t>
  </si>
  <si>
    <t>Цены в прайс-листе указаны с учетом НДС</t>
  </si>
  <si>
    <t>ТРУБЫ ВОДОПРОВОДНЫЕ из ПНД марки ПЭ 100 ГОСТ 18599-2001</t>
  </si>
  <si>
    <t>D</t>
  </si>
  <si>
    <t>SDR 26 -6,3 атм.</t>
  </si>
  <si>
    <t>SDR 21 - 8 атм.</t>
  </si>
  <si>
    <t>SDR 17 - 10 атм.</t>
  </si>
  <si>
    <t>SDR 13,6 - 12,5 атм.</t>
  </si>
  <si>
    <t>SDR 11 - 16 атм.</t>
  </si>
  <si>
    <t>SDR 9 - 20 атм.</t>
  </si>
  <si>
    <t xml:space="preserve">труб </t>
  </si>
  <si>
    <t>Толщ. ст.</t>
  </si>
  <si>
    <t>Вес 1 п.м.</t>
  </si>
  <si>
    <t>Цена, п.м.</t>
  </si>
  <si>
    <t>-</t>
  </si>
  <si>
    <t>(2.0)</t>
  </si>
  <si>
    <t>0.148</t>
  </si>
  <si>
    <t>(2.4)</t>
  </si>
  <si>
    <t>(3.0)</t>
  </si>
  <si>
    <t>(3.7)</t>
  </si>
  <si>
    <t>(4.6)</t>
  </si>
  <si>
    <t>(2.5)</t>
  </si>
  <si>
    <t>(3.8)</t>
  </si>
  <si>
    <t>(4.7)</t>
  </si>
  <si>
    <t>(5.8)</t>
  </si>
  <si>
    <t>(2.9)</t>
  </si>
  <si>
    <t>(3.6)</t>
  </si>
  <si>
    <t>(4.5)</t>
  </si>
  <si>
    <t>(5.6)</t>
  </si>
  <si>
    <t>(6.8)</t>
  </si>
  <si>
    <t>(3.5)</t>
  </si>
  <si>
    <t>(4.3)</t>
  </si>
  <si>
    <t>(5.4)</t>
  </si>
  <si>
    <t>(6.7)</t>
  </si>
  <si>
    <t>(8.2)</t>
  </si>
  <si>
    <t>(4.2)</t>
  </si>
  <si>
    <t>(5.3)</t>
  </si>
  <si>
    <t>(6.6)</t>
  </si>
  <si>
    <t>(8.1)</t>
  </si>
  <si>
    <t>(10.0)</t>
  </si>
  <si>
    <t>(4.8)</t>
  </si>
  <si>
    <t>(6.0)</t>
  </si>
  <si>
    <t>(7.4)</t>
  </si>
  <si>
    <t>(9.2)</t>
  </si>
  <si>
    <t>(11.4)</t>
  </si>
  <si>
    <t>(8.3)</t>
  </si>
  <si>
    <t>(10.3)</t>
  </si>
  <si>
    <t>(12.7)</t>
  </si>
  <si>
    <t>(6.2)</t>
  </si>
  <si>
    <t>(7.7)</t>
  </si>
  <si>
    <t>(9.5)</t>
  </si>
  <si>
    <t>(11.8)</t>
  </si>
  <si>
    <t>(14.6)</t>
  </si>
  <si>
    <t>(6.9)</t>
  </si>
  <si>
    <t>(8.6)</t>
  </si>
  <si>
    <t>(10.7)</t>
  </si>
  <si>
    <t>(13.3)</t>
  </si>
  <si>
    <t>(16.4)</t>
  </si>
  <si>
    <t>(9.6)</t>
  </si>
  <si>
    <t>(11.9)</t>
  </si>
  <si>
    <t>(14.7)</t>
  </si>
  <si>
    <t>(18.2)</t>
  </si>
  <si>
    <t>(10.8)</t>
  </si>
  <si>
    <t>(13.4)</t>
  </si>
  <si>
    <t>(16.6)</t>
  </si>
  <si>
    <t>(20.5)</t>
  </si>
  <si>
    <t>(14.8)</t>
  </si>
  <si>
    <t>(18.4)</t>
  </si>
  <si>
    <t>(22.7)</t>
  </si>
  <si>
    <t>(20.6)</t>
  </si>
  <si>
    <t>(25.4)</t>
  </si>
  <si>
    <t>(12.1)</t>
  </si>
  <si>
    <t>(15.0)</t>
  </si>
  <si>
    <t>(18.7)</t>
  </si>
  <si>
    <t>(23.2)</t>
  </si>
  <si>
    <t>(28.6)</t>
  </si>
  <si>
    <t>(13.6)</t>
  </si>
  <si>
    <t>(16.9)</t>
  </si>
  <si>
    <t>(21.1)</t>
  </si>
  <si>
    <t>(26.1)</t>
  </si>
  <si>
    <t>(32.2)</t>
  </si>
  <si>
    <t>(15.3)</t>
  </si>
  <si>
    <t>(19.1)</t>
  </si>
  <si>
    <t>(23.7)</t>
  </si>
  <si>
    <t>(29.4)</t>
  </si>
  <si>
    <t>(36.3)</t>
  </si>
  <si>
    <t>(23.9)</t>
  </si>
  <si>
    <t>(29.7)</t>
  </si>
  <si>
    <t>(36.8)</t>
  </si>
  <si>
    <t>(45.4)</t>
  </si>
  <si>
    <t>(24.1)</t>
  </si>
  <si>
    <t>(30.0)</t>
  </si>
  <si>
    <t>(37.4)</t>
  </si>
  <si>
    <t>(46.3)</t>
  </si>
  <si>
    <t>(57.2)</t>
  </si>
  <si>
    <t>(27.2)</t>
  </si>
  <si>
    <t>(33.9)</t>
  </si>
  <si>
    <t>(42.1)</t>
  </si>
  <si>
    <t>(52.2)</t>
  </si>
  <si>
    <t>(30.6)</t>
  </si>
  <si>
    <t>(38.1)</t>
  </si>
  <si>
    <t>(47.4)</t>
  </si>
  <si>
    <t>(58.8)</t>
  </si>
  <si>
    <t>(34.4)</t>
  </si>
  <si>
    <t>(42.9)</t>
  </si>
  <si>
    <t>(53.3)</t>
  </si>
  <si>
    <t>(38.2)</t>
  </si>
  <si>
    <t>(47.7)</t>
  </si>
  <si>
    <t>(59.3)</t>
  </si>
  <si>
    <t>(45.9)</t>
  </si>
  <si>
    <t>ТРУБЫ ГАЗОВЫЕ  из ПЭ 80 Б-275 ГОСТ 50838-95</t>
  </si>
  <si>
    <t>ТРУБЫ ГАЗОВЫЕ  из ПЭ 100 ГОСТ 50838-95</t>
  </si>
  <si>
    <t>ПЭ 80 SDR 17, 6</t>
  </si>
  <si>
    <t>ПЭ 80 SDR 11</t>
  </si>
  <si>
    <t>ПЭ 100 SDR 17,6 с ж.п. – 6 атм.</t>
  </si>
  <si>
    <t>ПЭ 100 SDR 11 с ж.п. – 10 атм.</t>
  </si>
  <si>
    <t>ПЭ 100 SDR 9 с ж.п. – 12 атм.</t>
  </si>
  <si>
    <t>Цена,п.м</t>
  </si>
  <si>
    <t>33,1</t>
  </si>
  <si>
    <r>
      <t xml:space="preserve">       </t>
    </r>
    <r>
      <rPr>
        <b/>
        <sz val="14"/>
        <rFont val="Arial Cyr"/>
        <family val="0"/>
      </rPr>
      <t xml:space="preserve">    420012, Республика Татарстан, г. Казань, ул. Щапова, д.26, корпус Д, офис 217</t>
    </r>
    <r>
      <rPr>
        <b/>
        <sz val="14"/>
        <rFont val="Arial Cyr"/>
        <family val="2"/>
      </rPr>
      <t xml:space="preserve">
Р/с 40702810162000012454 Отделение «Банк Татарстан»№8610 К/С 30101810600000000603 БИК 049205603                        КПП165501001 ОГРН 1101690027669 ИНН 1655340867   
тел. 8-800-100-87-95, 8 (843) 512-39-57, polimerprom1@mail.ru, trubapndkazan.ru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</si>
</sst>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60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14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b/>
      <sz val="12"/>
      <name val="Impact"/>
      <family val="2"/>
    </font>
    <font>
      <sz val="12"/>
      <name val="Arial Cyr"/>
      <family val="2"/>
    </font>
    <font>
      <b/>
      <sz val="12"/>
      <name val="Comic Sans MS"/>
      <family val="4"/>
    </font>
    <font>
      <sz val="12"/>
      <name val="Comic Sans MS"/>
      <family val="4"/>
    </font>
    <font>
      <i/>
      <sz val="12"/>
      <name val="Comic Sans MS"/>
      <family val="4"/>
    </font>
    <font>
      <i/>
      <sz val="11"/>
      <name val="Comic Sans MS"/>
      <family val="4"/>
    </font>
    <font>
      <sz val="11"/>
      <name val="Comic Sans MS"/>
      <family val="4"/>
    </font>
    <font>
      <b/>
      <sz val="24"/>
      <name val="Century"/>
      <family val="1"/>
    </font>
    <font>
      <sz val="10"/>
      <name val="Comic Sans MS"/>
      <family val="4"/>
    </font>
    <font>
      <b/>
      <sz val="12"/>
      <name val="Century"/>
      <family val="1"/>
    </font>
    <font>
      <b/>
      <sz val="7"/>
      <name val="Comic Sans MS"/>
      <family val="4"/>
    </font>
    <font>
      <b/>
      <sz val="11"/>
      <name val="Comic Sans MS"/>
      <family val="4"/>
    </font>
    <font>
      <b/>
      <sz val="11"/>
      <name val="Calisto MT"/>
      <family val="1"/>
    </font>
    <font>
      <sz val="11"/>
      <name val="Calisto MT"/>
      <family val="1"/>
    </font>
    <font>
      <i/>
      <sz val="10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b/>
      <sz val="8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49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shrinkToFit="1"/>
    </xf>
    <xf numFmtId="0" fontId="7" fillId="0" borderId="16" xfId="0" applyFont="1" applyFill="1" applyBorder="1" applyAlignment="1">
      <alignment shrinkToFit="1"/>
    </xf>
    <xf numFmtId="0" fontId="9" fillId="0" borderId="17" xfId="0" applyFont="1" applyFill="1" applyBorder="1" applyAlignment="1">
      <alignment shrinkToFit="1"/>
    </xf>
    <xf numFmtId="0" fontId="9" fillId="0" borderId="18" xfId="0" applyFont="1" applyFill="1" applyBorder="1" applyAlignment="1">
      <alignment shrinkToFit="1"/>
    </xf>
    <xf numFmtId="0" fontId="7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shrinkToFit="1"/>
    </xf>
    <xf numFmtId="0" fontId="7" fillId="0" borderId="21" xfId="0" applyFont="1" applyFill="1" applyBorder="1" applyAlignment="1">
      <alignment shrinkToFit="1"/>
    </xf>
    <xf numFmtId="0" fontId="7" fillId="0" borderId="22" xfId="0" applyFont="1" applyFill="1" applyBorder="1" applyAlignment="1">
      <alignment shrinkToFit="1"/>
    </xf>
    <xf numFmtId="0" fontId="9" fillId="0" borderId="23" xfId="0" applyFont="1" applyFill="1" applyBorder="1" applyAlignment="1">
      <alignment shrinkToFit="1"/>
    </xf>
    <xf numFmtId="0" fontId="7" fillId="0" borderId="24" xfId="0" applyFont="1" applyFill="1" applyBorder="1" applyAlignment="1">
      <alignment horizontal="center" shrinkToFit="1"/>
    </xf>
    <xf numFmtId="0" fontId="7" fillId="0" borderId="25" xfId="0" applyFont="1" applyFill="1" applyBorder="1" applyAlignment="1">
      <alignment shrinkToFit="1"/>
    </xf>
    <xf numFmtId="0" fontId="9" fillId="0" borderId="25" xfId="0" applyFont="1" applyFill="1" applyBorder="1" applyAlignment="1">
      <alignment shrinkToFit="1"/>
    </xf>
    <xf numFmtId="0" fontId="9" fillId="0" borderId="26" xfId="0" applyFont="1" applyFill="1" applyBorder="1" applyAlignment="1">
      <alignment shrinkToFit="1"/>
    </xf>
    <xf numFmtId="0" fontId="10" fillId="0" borderId="27" xfId="0" applyFont="1" applyFill="1" applyBorder="1" applyAlignment="1">
      <alignment horizontal="center" vertical="center" shrinkToFit="1"/>
    </xf>
    <xf numFmtId="0" fontId="11" fillId="0" borderId="28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" fontId="10" fillId="0" borderId="30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1" fontId="10" fillId="0" borderId="31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" fontId="10" fillId="0" borderId="36" xfId="0" applyNumberFormat="1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 shrinkToFit="1"/>
    </xf>
    <xf numFmtId="0" fontId="11" fillId="0" borderId="39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1" fontId="10" fillId="0" borderId="37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39" xfId="0" applyNumberFormat="1" applyFont="1" applyBorder="1" applyAlignment="1">
      <alignment horizontal="center" vertical="center"/>
    </xf>
    <xf numFmtId="2" fontId="13" fillId="0" borderId="39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/>
    </xf>
    <xf numFmtId="0" fontId="10" fillId="0" borderId="45" xfId="0" applyFont="1" applyFill="1" applyBorder="1" applyAlignment="1">
      <alignment horizontal="center" vertical="center" shrinkToFit="1"/>
    </xf>
    <xf numFmtId="0" fontId="13" fillId="0" borderId="46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1" fontId="11" fillId="0" borderId="49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 vertical="center"/>
    </xf>
    <xf numFmtId="1" fontId="11" fillId="0" borderId="50" xfId="0" applyNumberFormat="1" applyFont="1" applyBorder="1" applyAlignment="1">
      <alignment horizontal="center"/>
    </xf>
    <xf numFmtId="0" fontId="10" fillId="0" borderId="51" xfId="0" applyFont="1" applyFill="1" applyBorder="1" applyAlignment="1">
      <alignment horizontal="center" vertical="center"/>
    </xf>
    <xf numFmtId="1" fontId="10" fillId="0" borderId="52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53" xfId="0" applyFont="1" applyFill="1" applyBorder="1" applyAlignment="1">
      <alignment vertical="center"/>
    </xf>
    <xf numFmtId="0" fontId="20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shrinkToFit="1"/>
    </xf>
    <xf numFmtId="0" fontId="20" fillId="0" borderId="56" xfId="0" applyFont="1" applyFill="1" applyBorder="1" applyAlignment="1">
      <alignment shrinkToFit="1"/>
    </xf>
    <xf numFmtId="0" fontId="20" fillId="0" borderId="22" xfId="0" applyFont="1" applyFill="1" applyBorder="1" applyAlignment="1">
      <alignment shrinkToFit="1"/>
    </xf>
    <xf numFmtId="0" fontId="21" fillId="0" borderId="57" xfId="0" applyFont="1" applyFill="1" applyBorder="1" applyAlignment="1">
      <alignment shrinkToFit="1"/>
    </xf>
    <xf numFmtId="0" fontId="20" fillId="0" borderId="58" xfId="0" applyFont="1" applyFill="1" applyBorder="1" applyAlignment="1">
      <alignment horizontal="center"/>
    </xf>
    <xf numFmtId="0" fontId="21" fillId="0" borderId="26" xfId="0" applyFont="1" applyFill="1" applyBorder="1" applyAlignment="1">
      <alignment shrinkToFit="1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shrinkToFit="1"/>
    </xf>
    <xf numFmtId="0" fontId="19" fillId="0" borderId="16" xfId="0" applyFont="1" applyFill="1" applyBorder="1" applyAlignment="1">
      <alignment shrinkToFit="1"/>
    </xf>
    <xf numFmtId="0" fontId="14" fillId="0" borderId="20" xfId="0" applyFont="1" applyFill="1" applyBorder="1" applyAlignment="1">
      <alignment shrinkToFit="1"/>
    </xf>
    <xf numFmtId="0" fontId="19" fillId="0" borderId="25" xfId="0" applyFont="1" applyFill="1" applyBorder="1" applyAlignment="1">
      <alignment shrinkToFit="1"/>
    </xf>
    <xf numFmtId="0" fontId="14" fillId="0" borderId="44" xfId="0" applyFont="1" applyFill="1" applyBorder="1" applyAlignment="1">
      <alignment shrinkToFit="1"/>
    </xf>
    <xf numFmtId="0" fontId="19" fillId="0" borderId="24" xfId="0" applyFont="1" applyFill="1" applyBorder="1" applyAlignment="1">
      <alignment shrinkToFit="1"/>
    </xf>
    <xf numFmtId="0" fontId="14" fillId="0" borderId="25" xfId="0" applyFont="1" applyFill="1" applyBorder="1" applyAlignment="1">
      <alignment shrinkToFit="1"/>
    </xf>
    <xf numFmtId="0" fontId="19" fillId="0" borderId="37" xfId="0" applyFont="1" applyFill="1" applyBorder="1" applyAlignment="1">
      <alignment shrinkToFit="1"/>
    </xf>
    <xf numFmtId="0" fontId="10" fillId="0" borderId="59" xfId="0" applyFont="1" applyFill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35" xfId="0" applyFont="1" applyFill="1" applyBorder="1" applyAlignment="1">
      <alignment horizontal="center" vertical="center"/>
    </xf>
    <xf numFmtId="1" fontId="10" fillId="0" borderId="62" xfId="0" applyNumberFormat="1" applyFont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1" fontId="10" fillId="0" borderId="64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top" wrapText="1"/>
    </xf>
    <xf numFmtId="1" fontId="10" fillId="0" borderId="4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top" wrapText="1"/>
    </xf>
    <xf numFmtId="1" fontId="23" fillId="0" borderId="25" xfId="0" applyNumberFormat="1" applyFont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top" wrapText="1"/>
    </xf>
    <xf numFmtId="0" fontId="22" fillId="0" borderId="39" xfId="0" applyFont="1" applyBorder="1" applyAlignment="1">
      <alignment horizontal="center" vertical="top" wrapText="1"/>
    </xf>
    <xf numFmtId="0" fontId="22" fillId="0" borderId="25" xfId="0" applyFont="1" applyFill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top" wrapText="1"/>
    </xf>
    <xf numFmtId="1" fontId="10" fillId="0" borderId="33" xfId="0" applyNumberFormat="1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49" fontId="12" fillId="0" borderId="48" xfId="0" applyNumberFormat="1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" fontId="10" fillId="0" borderId="49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 shrinkToFit="1"/>
    </xf>
    <xf numFmtId="0" fontId="11" fillId="0" borderId="70" xfId="0" applyFont="1" applyFill="1" applyBorder="1" applyAlignment="1">
      <alignment horizontal="center"/>
    </xf>
    <xf numFmtId="0" fontId="11" fillId="0" borderId="71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69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0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1" fontId="10" fillId="0" borderId="47" xfId="0" applyNumberFormat="1" applyFont="1" applyBorder="1" applyAlignment="1">
      <alignment horizontal="center" vertical="center" wrapText="1"/>
    </xf>
    <xf numFmtId="1" fontId="10" fillId="0" borderId="7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shrinkToFit="1"/>
    </xf>
    <xf numFmtId="1" fontId="25" fillId="0" borderId="0" xfId="0" applyNumberFormat="1" applyFont="1" applyBorder="1" applyAlignment="1">
      <alignment horizontal="center" vertical="center"/>
    </xf>
    <xf numFmtId="1" fontId="10" fillId="33" borderId="33" xfId="0" applyNumberFormat="1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 shrinkToFit="1"/>
    </xf>
    <xf numFmtId="0" fontId="17" fillId="0" borderId="77" xfId="0" applyFont="1" applyFill="1" applyBorder="1" applyAlignment="1">
      <alignment horizontal="center" vertical="center"/>
    </xf>
    <xf numFmtId="0" fontId="19" fillId="0" borderId="78" xfId="0" applyFont="1" applyFill="1" applyBorder="1" applyAlignment="1">
      <alignment horizontal="center"/>
    </xf>
    <xf numFmtId="0" fontId="20" fillId="0" borderId="79" xfId="0" applyFont="1" applyFill="1" applyBorder="1" applyAlignment="1">
      <alignment horizontal="center" shrinkToFit="1"/>
    </xf>
    <xf numFmtId="0" fontId="20" fillId="0" borderId="80" xfId="0" applyFont="1" applyFill="1" applyBorder="1" applyAlignment="1">
      <alignment horizontal="center" shrinkToFit="1"/>
    </xf>
    <xf numFmtId="0" fontId="19" fillId="0" borderId="81" xfId="0" applyFont="1" applyFill="1" applyBorder="1" applyAlignment="1">
      <alignment horizontal="center" shrinkToFit="1"/>
    </xf>
    <xf numFmtId="0" fontId="19" fillId="0" borderId="82" xfId="0" applyFont="1" applyFill="1" applyBorder="1" applyAlignment="1">
      <alignment horizontal="center" shrinkToFit="1"/>
    </xf>
    <xf numFmtId="0" fontId="19" fillId="0" borderId="83" xfId="0" applyFont="1" applyFill="1" applyBorder="1" applyAlignment="1">
      <alignment horizontal="center" shrinkToFit="1"/>
    </xf>
    <xf numFmtId="0" fontId="0" fillId="0" borderId="8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86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66675</xdr:rowOff>
    </xdr:from>
    <xdr:to>
      <xdr:col>13</xdr:col>
      <xdr:colOff>457200</xdr:colOff>
      <xdr:row>0</xdr:row>
      <xdr:rowOff>1438275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6675"/>
          <a:ext cx="5962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GridLines="0" tabSelected="1" zoomScale="69" zoomScaleNormal="69" zoomScaleSheetLayoutView="90" zoomScalePageLayoutView="0" workbookViewId="0" topLeftCell="A1">
      <selection activeCell="A2" sqref="A2:U6"/>
    </sheetView>
  </sheetViews>
  <sheetFormatPr defaultColWidth="9.25390625" defaultRowHeight="12.75"/>
  <cols>
    <col min="1" max="1" width="5.625" style="0" customWidth="1"/>
    <col min="2" max="3" width="7.75390625" style="0" customWidth="1"/>
    <col min="4" max="4" width="9.875" style="0" customWidth="1"/>
    <col min="5" max="5" width="7.75390625" style="0" customWidth="1"/>
    <col min="6" max="6" width="8.625" style="0" customWidth="1"/>
    <col min="7" max="7" width="8.375" style="0" customWidth="1"/>
    <col min="8" max="8" width="7.75390625" style="0" customWidth="1"/>
    <col min="9" max="9" width="9.25390625" style="0" customWidth="1"/>
    <col min="10" max="10" width="9.125" style="0" customWidth="1"/>
    <col min="11" max="11" width="7.75390625" style="0" customWidth="1"/>
    <col min="12" max="12" width="8.625" style="0" customWidth="1"/>
    <col min="13" max="13" width="10.75390625" style="0" customWidth="1"/>
    <col min="14" max="14" width="7.75390625" style="0" customWidth="1"/>
    <col min="15" max="15" width="9.25390625" style="0" customWidth="1"/>
    <col min="16" max="16" width="9.125" style="0" customWidth="1"/>
    <col min="17" max="17" width="6.125" style="0" customWidth="1"/>
    <col min="18" max="19" width="0" style="0" hidden="1" customWidth="1"/>
    <col min="20" max="20" width="7.25390625" style="0" customWidth="1"/>
    <col min="21" max="21" width="8.875" style="0" customWidth="1"/>
  </cols>
  <sheetData>
    <row r="1" spans="1:22" ht="117.75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"/>
    </row>
    <row r="2" spans="1:22" ht="10.5" customHeight="1">
      <c r="A2" s="178" t="s">
        <v>119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"/>
    </row>
    <row r="3" spans="1:22" ht="10.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"/>
    </row>
    <row r="4" spans="1:22" ht="10.5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"/>
    </row>
    <row r="5" spans="1:22" ht="10.5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"/>
    </row>
    <row r="6" spans="1:22" ht="48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"/>
    </row>
    <row r="7" spans="1:22" ht="15.75" customHeight="1">
      <c r="A7" s="179" t="s">
        <v>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"/>
    </row>
    <row r="8" spans="1:22" ht="10.5" customHeight="1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U8" s="3"/>
      <c r="V8" s="1"/>
    </row>
    <row r="9" spans="1:22" ht="24.75" customHeight="1">
      <c r="A9" s="180" t="s">
        <v>2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4"/>
      <c r="R9" s="4"/>
      <c r="S9" s="4"/>
      <c r="T9" s="4"/>
      <c r="U9" s="5"/>
      <c r="V9" s="1"/>
    </row>
    <row r="10" spans="1:22" ht="27" customHeight="1">
      <c r="A10" s="6" t="s">
        <v>3</v>
      </c>
      <c r="B10" s="181" t="s">
        <v>4</v>
      </c>
      <c r="C10" s="181"/>
      <c r="D10" s="181"/>
      <c r="E10" s="182" t="s">
        <v>5</v>
      </c>
      <c r="F10" s="182"/>
      <c r="G10" s="182"/>
      <c r="H10" s="183" t="s">
        <v>6</v>
      </c>
      <c r="I10" s="183"/>
      <c r="J10" s="183"/>
      <c r="K10" s="184" t="s">
        <v>7</v>
      </c>
      <c r="L10" s="184"/>
      <c r="M10" s="184"/>
      <c r="N10" s="185" t="s">
        <v>8</v>
      </c>
      <c r="O10" s="185"/>
      <c r="P10" s="185"/>
      <c r="Q10" s="186" t="s">
        <v>9</v>
      </c>
      <c r="R10" s="186"/>
      <c r="S10" s="186"/>
      <c r="T10" s="186"/>
      <c r="U10" s="186"/>
      <c r="V10" s="1"/>
    </row>
    <row r="11" spans="1:22" ht="26.25" customHeight="1">
      <c r="A11" s="7" t="s">
        <v>10</v>
      </c>
      <c r="B11" s="8" t="s">
        <v>11</v>
      </c>
      <c r="C11" s="9" t="s">
        <v>12</v>
      </c>
      <c r="D11" s="10" t="s">
        <v>13</v>
      </c>
      <c r="E11" s="8" t="s">
        <v>11</v>
      </c>
      <c r="F11" s="9" t="s">
        <v>12</v>
      </c>
      <c r="G11" s="11" t="s">
        <v>13</v>
      </c>
      <c r="H11" s="12" t="s">
        <v>11</v>
      </c>
      <c r="I11" s="9" t="s">
        <v>12</v>
      </c>
      <c r="J11" s="10" t="s">
        <v>13</v>
      </c>
      <c r="K11" s="8" t="s">
        <v>11</v>
      </c>
      <c r="L11" s="9" t="s">
        <v>12</v>
      </c>
      <c r="M11" s="13" t="s">
        <v>13</v>
      </c>
      <c r="N11" s="14" t="s">
        <v>11</v>
      </c>
      <c r="O11" s="15" t="s">
        <v>12</v>
      </c>
      <c r="P11" s="16" t="s">
        <v>13</v>
      </c>
      <c r="Q11" s="17" t="s">
        <v>11</v>
      </c>
      <c r="R11" s="18" t="s">
        <v>12</v>
      </c>
      <c r="S11" s="19" t="s">
        <v>13</v>
      </c>
      <c r="T11" s="15" t="s">
        <v>12</v>
      </c>
      <c r="U11" s="20" t="s">
        <v>13</v>
      </c>
      <c r="V11" s="1"/>
    </row>
    <row r="12" spans="1:22" ht="24.75" customHeight="1">
      <c r="A12" s="21">
        <v>20</v>
      </c>
      <c r="B12" s="22" t="s">
        <v>14</v>
      </c>
      <c r="C12" s="23" t="s">
        <v>14</v>
      </c>
      <c r="D12" s="24" t="s">
        <v>14</v>
      </c>
      <c r="E12" s="25" t="s">
        <v>14</v>
      </c>
      <c r="F12" s="26" t="s">
        <v>14</v>
      </c>
      <c r="G12" s="27" t="s">
        <v>14</v>
      </c>
      <c r="H12" s="28" t="s">
        <v>14</v>
      </c>
      <c r="I12" s="29" t="s">
        <v>14</v>
      </c>
      <c r="J12" s="24" t="s">
        <v>14</v>
      </c>
      <c r="K12" s="30"/>
      <c r="L12" s="29"/>
      <c r="M12" s="31"/>
      <c r="N12" s="32" t="s">
        <v>15</v>
      </c>
      <c r="O12" s="33">
        <v>0.116</v>
      </c>
      <c r="P12" s="34">
        <f>O12*145</f>
        <v>16.82</v>
      </c>
      <c r="Q12" s="35" t="s">
        <v>14</v>
      </c>
      <c r="R12" s="36"/>
      <c r="S12" s="36"/>
      <c r="T12" s="36" t="s">
        <v>14</v>
      </c>
      <c r="U12" s="37" t="s">
        <v>14</v>
      </c>
      <c r="V12" s="1"/>
    </row>
    <row r="13" spans="1:22" ht="24.75" customHeight="1">
      <c r="A13" s="38">
        <v>25</v>
      </c>
      <c r="B13" s="39" t="s">
        <v>14</v>
      </c>
      <c r="C13" s="40" t="s">
        <v>14</v>
      </c>
      <c r="D13" s="31" t="s">
        <v>14</v>
      </c>
      <c r="E13" s="41" t="s">
        <v>14</v>
      </c>
      <c r="F13" s="42" t="s">
        <v>14</v>
      </c>
      <c r="G13" s="43" t="s">
        <v>14</v>
      </c>
      <c r="H13" s="44" t="s">
        <v>14</v>
      </c>
      <c r="I13" s="45" t="s">
        <v>14</v>
      </c>
      <c r="J13" s="31" t="s">
        <v>14</v>
      </c>
      <c r="K13" s="46" t="s">
        <v>15</v>
      </c>
      <c r="L13" s="36" t="s">
        <v>16</v>
      </c>
      <c r="M13" s="31">
        <v>23</v>
      </c>
      <c r="N13" s="47" t="s">
        <v>17</v>
      </c>
      <c r="O13" s="36">
        <v>0.169</v>
      </c>
      <c r="P13" s="34">
        <f>O13*145</f>
        <v>24.505000000000003</v>
      </c>
      <c r="Q13" s="48" t="s">
        <v>14</v>
      </c>
      <c r="R13" s="49"/>
      <c r="S13" s="49"/>
      <c r="T13" s="49" t="s">
        <v>14</v>
      </c>
      <c r="U13" s="50" t="s">
        <v>14</v>
      </c>
      <c r="V13" s="1"/>
    </row>
    <row r="14" spans="1:22" ht="24.75" customHeight="1">
      <c r="A14" s="38">
        <v>32</v>
      </c>
      <c r="B14" s="39" t="s">
        <v>14</v>
      </c>
      <c r="C14" s="40" t="s">
        <v>14</v>
      </c>
      <c r="D14" s="31" t="s">
        <v>14</v>
      </c>
      <c r="E14" s="41" t="s">
        <v>14</v>
      </c>
      <c r="F14" s="42" t="s">
        <v>14</v>
      </c>
      <c r="G14" s="43" t="s">
        <v>14</v>
      </c>
      <c r="H14" s="44" t="s">
        <v>14</v>
      </c>
      <c r="I14" s="45" t="s">
        <v>14</v>
      </c>
      <c r="J14" s="31">
        <v>27</v>
      </c>
      <c r="K14" s="46" t="s">
        <v>17</v>
      </c>
      <c r="L14" s="36">
        <v>0.229</v>
      </c>
      <c r="M14" s="31">
        <f>L14*140</f>
        <v>32.06</v>
      </c>
      <c r="N14" s="47" t="s">
        <v>18</v>
      </c>
      <c r="O14" s="36">
        <v>0.277</v>
      </c>
      <c r="P14" s="34">
        <f>O14*140</f>
        <v>38.78</v>
      </c>
      <c r="Q14" s="35">
        <v>3.6</v>
      </c>
      <c r="R14" s="36"/>
      <c r="S14" s="36"/>
      <c r="T14" s="51">
        <v>0.325</v>
      </c>
      <c r="U14" s="43">
        <f>T14*140</f>
        <v>45.5</v>
      </c>
      <c r="V14" s="1"/>
    </row>
    <row r="15" spans="1:22" ht="24.75" customHeight="1">
      <c r="A15" s="38">
        <v>40</v>
      </c>
      <c r="B15" s="39" t="s">
        <v>14</v>
      </c>
      <c r="C15" s="40" t="s">
        <v>14</v>
      </c>
      <c r="D15" s="31" t="s">
        <v>14</v>
      </c>
      <c r="E15" s="46" t="s">
        <v>15</v>
      </c>
      <c r="F15" s="52">
        <v>0.24400000000000002</v>
      </c>
      <c r="G15" s="43">
        <f>F15*130</f>
        <v>31.720000000000002</v>
      </c>
      <c r="H15" s="53" t="s">
        <v>17</v>
      </c>
      <c r="I15" s="36">
        <v>0.292</v>
      </c>
      <c r="J15" s="31">
        <f>I15*130</f>
        <v>37.96</v>
      </c>
      <c r="K15" s="46" t="s">
        <v>18</v>
      </c>
      <c r="L15" s="36">
        <v>0.35300000000000004</v>
      </c>
      <c r="M15" s="31">
        <f>L15*130</f>
        <v>45.89000000000001</v>
      </c>
      <c r="N15" s="47" t="s">
        <v>19</v>
      </c>
      <c r="O15" s="36">
        <v>0.42700000000000005</v>
      </c>
      <c r="P15" s="34">
        <f>O15*140</f>
        <v>59.78000000000001</v>
      </c>
      <c r="Q15" s="35">
        <v>4.5</v>
      </c>
      <c r="R15" s="36"/>
      <c r="S15" s="36"/>
      <c r="T15" s="51">
        <v>0.507</v>
      </c>
      <c r="U15" s="43">
        <f>T15*140</f>
        <v>70.98</v>
      </c>
      <c r="V15" s="1"/>
    </row>
    <row r="16" spans="1:22" ht="24.75" customHeight="1">
      <c r="A16" s="38">
        <v>50</v>
      </c>
      <c r="B16" s="54" t="s">
        <v>15</v>
      </c>
      <c r="C16" s="55">
        <v>0.308</v>
      </c>
      <c r="D16" s="31" t="s">
        <v>14</v>
      </c>
      <c r="E16" s="56" t="s">
        <v>17</v>
      </c>
      <c r="F16" s="52">
        <v>0.36900000000000005</v>
      </c>
      <c r="G16" s="43">
        <f>F16*130</f>
        <v>47.970000000000006</v>
      </c>
      <c r="H16" s="53" t="s">
        <v>18</v>
      </c>
      <c r="I16" s="36">
        <v>0.449</v>
      </c>
      <c r="J16" s="31">
        <f>I16*130</f>
        <v>58.370000000000005</v>
      </c>
      <c r="K16" s="46" t="s">
        <v>19</v>
      </c>
      <c r="L16" s="36">
        <v>0.545</v>
      </c>
      <c r="M16" s="31">
        <f>L16*130</f>
        <v>70.85000000000001</v>
      </c>
      <c r="N16" s="47" t="s">
        <v>20</v>
      </c>
      <c r="O16" s="36">
        <v>0.663</v>
      </c>
      <c r="P16" s="34">
        <f>O16*140</f>
        <v>92.82000000000001</v>
      </c>
      <c r="Q16" s="35">
        <v>5.6</v>
      </c>
      <c r="R16" s="36"/>
      <c r="S16" s="36"/>
      <c r="T16" s="51">
        <v>0.786</v>
      </c>
      <c r="U16" s="43">
        <f>T16*140</f>
        <v>110.04</v>
      </c>
      <c r="V16" s="1"/>
    </row>
    <row r="17" spans="1:22" ht="24.75" customHeight="1">
      <c r="A17" s="38">
        <v>63</v>
      </c>
      <c r="B17" s="57" t="s">
        <v>21</v>
      </c>
      <c r="C17" s="55">
        <v>0.48800000000000004</v>
      </c>
      <c r="D17" s="31">
        <f>C17*106</f>
        <v>51.728</v>
      </c>
      <c r="E17" s="56" t="s">
        <v>18</v>
      </c>
      <c r="F17" s="36">
        <v>0.5730000000000001</v>
      </c>
      <c r="G17" s="43">
        <f>F17*106</f>
        <v>60.73800000000001</v>
      </c>
      <c r="H17" s="53" t="s">
        <v>22</v>
      </c>
      <c r="I17" s="36">
        <v>0.7150000000000001</v>
      </c>
      <c r="J17" s="168">
        <f>I17*106</f>
        <v>75.79</v>
      </c>
      <c r="K17" s="46" t="s">
        <v>23</v>
      </c>
      <c r="L17" s="36">
        <v>0.8690000000000001</v>
      </c>
      <c r="M17" s="31">
        <f>L17*106</f>
        <v>92.114</v>
      </c>
      <c r="N17" s="47" t="s">
        <v>24</v>
      </c>
      <c r="O17" s="36">
        <v>1.05</v>
      </c>
      <c r="P17" s="58">
        <f>O17*106</f>
        <v>111.30000000000001</v>
      </c>
      <c r="Q17" s="35">
        <v>7.1</v>
      </c>
      <c r="R17" s="36"/>
      <c r="S17" s="36"/>
      <c r="T17" s="59">
        <v>1.25</v>
      </c>
      <c r="U17" s="43">
        <f>T17*106</f>
        <v>132.5</v>
      </c>
      <c r="V17" s="1"/>
    </row>
    <row r="18" spans="1:22" ht="24.75" customHeight="1">
      <c r="A18" s="38">
        <v>75</v>
      </c>
      <c r="B18" s="54" t="s">
        <v>25</v>
      </c>
      <c r="C18" s="55">
        <v>0.668</v>
      </c>
      <c r="D18" s="31">
        <f aca="true" t="shared" si="0" ref="D18:D32">C18*106</f>
        <v>70.808</v>
      </c>
      <c r="E18" s="56" t="s">
        <v>26</v>
      </c>
      <c r="F18" s="36">
        <v>0.821</v>
      </c>
      <c r="G18" s="43">
        <f aca="true" t="shared" si="1" ref="G18:G32">F18*106</f>
        <v>87.026</v>
      </c>
      <c r="H18" s="53" t="s">
        <v>27</v>
      </c>
      <c r="I18" s="36">
        <v>1.01</v>
      </c>
      <c r="J18" s="168">
        <f aca="true" t="shared" si="2" ref="J18:J32">I18*106</f>
        <v>107.06</v>
      </c>
      <c r="K18" s="46" t="s">
        <v>28</v>
      </c>
      <c r="L18" s="36">
        <v>1.23</v>
      </c>
      <c r="M18" s="31">
        <f aca="true" t="shared" si="3" ref="M18:M32">L18*106</f>
        <v>130.38</v>
      </c>
      <c r="N18" s="47" t="s">
        <v>29</v>
      </c>
      <c r="O18" s="36">
        <v>1.46</v>
      </c>
      <c r="P18" s="58">
        <f aca="true" t="shared" si="4" ref="P18:P32">O18*106</f>
        <v>154.76</v>
      </c>
      <c r="Q18" s="35">
        <v>8.4</v>
      </c>
      <c r="R18" s="36"/>
      <c r="S18" s="36"/>
      <c r="T18" s="59">
        <v>1.76</v>
      </c>
      <c r="U18" s="43">
        <f aca="true" t="shared" si="5" ref="U18:U32">T18*106</f>
        <v>186.56</v>
      </c>
      <c r="V18" s="1"/>
    </row>
    <row r="19" spans="1:22" ht="24.75" customHeight="1">
      <c r="A19" s="38">
        <v>90</v>
      </c>
      <c r="B19" s="54" t="s">
        <v>30</v>
      </c>
      <c r="C19" s="55">
        <v>0.9690000000000001</v>
      </c>
      <c r="D19" s="31">
        <f t="shared" si="0"/>
        <v>102.71400000000001</v>
      </c>
      <c r="E19" s="56" t="s">
        <v>31</v>
      </c>
      <c r="F19" s="36">
        <v>1.18</v>
      </c>
      <c r="G19" s="43">
        <f t="shared" si="1"/>
        <v>125.08</v>
      </c>
      <c r="H19" s="53" t="s">
        <v>32</v>
      </c>
      <c r="I19" s="36">
        <v>1.45</v>
      </c>
      <c r="J19" s="168">
        <f t="shared" si="2"/>
        <v>153.7</v>
      </c>
      <c r="K19" s="46" t="s">
        <v>33</v>
      </c>
      <c r="L19" s="36">
        <v>1.76</v>
      </c>
      <c r="M19" s="31">
        <f t="shared" si="3"/>
        <v>186.56</v>
      </c>
      <c r="N19" s="47" t="s">
        <v>34</v>
      </c>
      <c r="O19" s="36">
        <v>2.12</v>
      </c>
      <c r="P19" s="58">
        <f t="shared" si="4"/>
        <v>224.72</v>
      </c>
      <c r="Q19" s="35">
        <v>10.1</v>
      </c>
      <c r="R19" s="36"/>
      <c r="S19" s="36"/>
      <c r="T19" s="59">
        <v>2.54</v>
      </c>
      <c r="U19" s="43">
        <f t="shared" si="5"/>
        <v>269.24</v>
      </c>
      <c r="V19" s="1"/>
    </row>
    <row r="20" spans="1:22" ht="24.75" customHeight="1">
      <c r="A20" s="38">
        <v>110</v>
      </c>
      <c r="B20" s="56" t="s">
        <v>35</v>
      </c>
      <c r="C20" s="36">
        <v>1.42</v>
      </c>
      <c r="D20" s="31">
        <f t="shared" si="0"/>
        <v>150.51999999999998</v>
      </c>
      <c r="E20" s="56" t="s">
        <v>36</v>
      </c>
      <c r="F20" s="36">
        <v>1.77</v>
      </c>
      <c r="G20" s="43">
        <f t="shared" si="1"/>
        <v>187.62</v>
      </c>
      <c r="H20" s="53" t="s">
        <v>37</v>
      </c>
      <c r="I20" s="36">
        <v>2.16</v>
      </c>
      <c r="J20" s="168">
        <f t="shared" si="2"/>
        <v>228.96</v>
      </c>
      <c r="K20" s="46" t="s">
        <v>38</v>
      </c>
      <c r="L20" s="36">
        <v>2.61</v>
      </c>
      <c r="M20" s="31">
        <f t="shared" si="3"/>
        <v>276.65999999999997</v>
      </c>
      <c r="N20" s="47" t="s">
        <v>39</v>
      </c>
      <c r="O20" s="36">
        <v>3.14</v>
      </c>
      <c r="P20" s="58">
        <f t="shared" si="4"/>
        <v>332.84000000000003</v>
      </c>
      <c r="Q20" s="35">
        <v>12.3</v>
      </c>
      <c r="R20" s="36"/>
      <c r="S20" s="36"/>
      <c r="T20" s="59">
        <v>3.78</v>
      </c>
      <c r="U20" s="43">
        <f t="shared" si="5"/>
        <v>400.68</v>
      </c>
      <c r="V20" s="1"/>
    </row>
    <row r="21" spans="1:22" ht="24.75" customHeight="1">
      <c r="A21" s="38">
        <v>125</v>
      </c>
      <c r="B21" s="56" t="s">
        <v>40</v>
      </c>
      <c r="C21" s="36">
        <v>1.83</v>
      </c>
      <c r="D21" s="31">
        <f t="shared" si="0"/>
        <v>193.98000000000002</v>
      </c>
      <c r="E21" s="56" t="s">
        <v>41</v>
      </c>
      <c r="F21" s="36">
        <v>2.26</v>
      </c>
      <c r="G21" s="43">
        <f t="shared" si="1"/>
        <v>239.55999999999997</v>
      </c>
      <c r="H21" s="53" t="s">
        <v>42</v>
      </c>
      <c r="I21" s="36">
        <v>2.75</v>
      </c>
      <c r="J21" s="168">
        <f t="shared" si="2"/>
        <v>291.5</v>
      </c>
      <c r="K21" s="46" t="s">
        <v>43</v>
      </c>
      <c r="L21" s="36">
        <v>3.37</v>
      </c>
      <c r="M21" s="31">
        <f t="shared" si="3"/>
        <v>357.22</v>
      </c>
      <c r="N21" s="47" t="s">
        <v>44</v>
      </c>
      <c r="O21" s="36">
        <v>4.08</v>
      </c>
      <c r="P21" s="58">
        <f t="shared" si="4"/>
        <v>432.48</v>
      </c>
      <c r="Q21" s="35">
        <v>14</v>
      </c>
      <c r="R21" s="36"/>
      <c r="S21" s="36"/>
      <c r="T21" s="59">
        <v>4.87</v>
      </c>
      <c r="U21" s="43">
        <f t="shared" si="5"/>
        <v>516.22</v>
      </c>
      <c r="V21" s="1"/>
    </row>
    <row r="22" spans="1:22" ht="24.75" customHeight="1">
      <c r="A22" s="38">
        <v>140</v>
      </c>
      <c r="B22" s="56" t="s">
        <v>32</v>
      </c>
      <c r="C22" s="36">
        <v>2.31</v>
      </c>
      <c r="D22" s="31">
        <f t="shared" si="0"/>
        <v>244.86</v>
      </c>
      <c r="E22" s="56" t="s">
        <v>33</v>
      </c>
      <c r="F22" s="36">
        <v>2.83</v>
      </c>
      <c r="G22" s="43">
        <f t="shared" si="1"/>
        <v>299.98</v>
      </c>
      <c r="H22" s="53" t="s">
        <v>45</v>
      </c>
      <c r="I22" s="36">
        <v>3.46</v>
      </c>
      <c r="J22" s="168">
        <f t="shared" si="2"/>
        <v>366.76</v>
      </c>
      <c r="K22" s="46" t="s">
        <v>46</v>
      </c>
      <c r="L22" s="36">
        <v>4.22</v>
      </c>
      <c r="M22" s="31">
        <f t="shared" si="3"/>
        <v>447.32</v>
      </c>
      <c r="N22" s="47" t="s">
        <v>47</v>
      </c>
      <c r="O22" s="36">
        <v>5.08</v>
      </c>
      <c r="P22" s="58">
        <f t="shared" si="4"/>
        <v>538.48</v>
      </c>
      <c r="Q22" s="35">
        <v>15.7</v>
      </c>
      <c r="R22" s="36"/>
      <c r="S22" s="36"/>
      <c r="T22" s="59">
        <v>6.12</v>
      </c>
      <c r="U22" s="43">
        <f t="shared" si="5"/>
        <v>648.72</v>
      </c>
      <c r="V22" s="1"/>
    </row>
    <row r="23" spans="1:22" ht="24.75" customHeight="1">
      <c r="A23" s="38">
        <v>160</v>
      </c>
      <c r="B23" s="56" t="s">
        <v>48</v>
      </c>
      <c r="C23" s="36">
        <v>3.03</v>
      </c>
      <c r="D23" s="31">
        <f t="shared" si="0"/>
        <v>321.18</v>
      </c>
      <c r="E23" s="56" t="s">
        <v>49</v>
      </c>
      <c r="F23" s="36">
        <v>3.71</v>
      </c>
      <c r="G23" s="43">
        <f t="shared" si="1"/>
        <v>393.26</v>
      </c>
      <c r="H23" s="53" t="s">
        <v>50</v>
      </c>
      <c r="I23" s="36">
        <v>4.51</v>
      </c>
      <c r="J23" s="168">
        <f t="shared" si="2"/>
        <v>478.06</v>
      </c>
      <c r="K23" s="46" t="s">
        <v>51</v>
      </c>
      <c r="L23" s="36">
        <v>5.5</v>
      </c>
      <c r="M23" s="31">
        <f t="shared" si="3"/>
        <v>583</v>
      </c>
      <c r="N23" s="47" t="s">
        <v>52</v>
      </c>
      <c r="O23" s="36">
        <v>6.67</v>
      </c>
      <c r="P23" s="58">
        <f t="shared" si="4"/>
        <v>707.02</v>
      </c>
      <c r="Q23" s="35">
        <v>17.9</v>
      </c>
      <c r="R23" s="36"/>
      <c r="S23" s="36"/>
      <c r="T23" s="59">
        <v>7.97</v>
      </c>
      <c r="U23" s="43">
        <f t="shared" si="5"/>
        <v>844.8199999999999</v>
      </c>
      <c r="V23" s="1"/>
    </row>
    <row r="24" spans="1:22" ht="24.75" customHeight="1">
      <c r="A24" s="38">
        <v>180</v>
      </c>
      <c r="B24" s="56" t="s">
        <v>53</v>
      </c>
      <c r="C24" s="36">
        <v>3.78</v>
      </c>
      <c r="D24" s="31">
        <f t="shared" si="0"/>
        <v>400.68</v>
      </c>
      <c r="E24" s="56" t="s">
        <v>54</v>
      </c>
      <c r="F24" s="36">
        <v>4.66</v>
      </c>
      <c r="G24" s="43">
        <f t="shared" si="1"/>
        <v>493.96000000000004</v>
      </c>
      <c r="H24" s="53" t="s">
        <v>55</v>
      </c>
      <c r="I24" s="36">
        <v>5.7</v>
      </c>
      <c r="J24" s="168">
        <f t="shared" si="2"/>
        <v>604.2</v>
      </c>
      <c r="K24" s="46" t="s">
        <v>56</v>
      </c>
      <c r="L24" s="36">
        <v>6.98</v>
      </c>
      <c r="M24" s="31">
        <f t="shared" si="3"/>
        <v>739.88</v>
      </c>
      <c r="N24" s="47" t="s">
        <v>57</v>
      </c>
      <c r="O24" s="36">
        <v>8.43</v>
      </c>
      <c r="P24" s="58">
        <f t="shared" si="4"/>
        <v>893.5799999999999</v>
      </c>
      <c r="Q24" s="35">
        <v>20.1</v>
      </c>
      <c r="R24" s="36"/>
      <c r="S24" s="36"/>
      <c r="T24" s="59">
        <v>10.1</v>
      </c>
      <c r="U24" s="43">
        <f t="shared" si="5"/>
        <v>1070.6</v>
      </c>
      <c r="V24" s="1"/>
    </row>
    <row r="25" spans="1:22" ht="24.75" customHeight="1">
      <c r="A25" s="38">
        <v>200</v>
      </c>
      <c r="B25" s="56" t="s">
        <v>49</v>
      </c>
      <c r="C25" s="36">
        <v>4.68</v>
      </c>
      <c r="D25" s="31">
        <f t="shared" si="0"/>
        <v>496.08</v>
      </c>
      <c r="E25" s="56" t="s">
        <v>58</v>
      </c>
      <c r="F25" s="36">
        <v>5.77</v>
      </c>
      <c r="G25" s="43">
        <f t="shared" si="1"/>
        <v>611.62</v>
      </c>
      <c r="H25" s="53" t="s">
        <v>59</v>
      </c>
      <c r="I25" s="36">
        <v>7.04</v>
      </c>
      <c r="J25" s="168">
        <f t="shared" si="2"/>
        <v>746.24</v>
      </c>
      <c r="K25" s="46" t="s">
        <v>60</v>
      </c>
      <c r="L25" s="36">
        <v>8.56</v>
      </c>
      <c r="M25" s="31">
        <f t="shared" si="3"/>
        <v>907.36</v>
      </c>
      <c r="N25" s="47" t="s">
        <v>61</v>
      </c>
      <c r="O25" s="36">
        <v>10.4</v>
      </c>
      <c r="P25" s="58">
        <f t="shared" si="4"/>
        <v>1102.4</v>
      </c>
      <c r="Q25" s="35">
        <v>22.4</v>
      </c>
      <c r="R25" s="36"/>
      <c r="S25" s="36"/>
      <c r="T25" s="59">
        <v>12.5</v>
      </c>
      <c r="U25" s="43">
        <f t="shared" si="5"/>
        <v>1325</v>
      </c>
      <c r="V25" s="1"/>
    </row>
    <row r="26" spans="1:22" ht="24.75" customHeight="1">
      <c r="A26" s="38">
        <v>225</v>
      </c>
      <c r="B26" s="56" t="s">
        <v>54</v>
      </c>
      <c r="C26" s="36">
        <v>5.88</v>
      </c>
      <c r="D26" s="31">
        <f t="shared" si="0"/>
        <v>623.28</v>
      </c>
      <c r="E26" s="56" t="s">
        <v>62</v>
      </c>
      <c r="F26" s="36">
        <v>7.29</v>
      </c>
      <c r="G26" s="43">
        <f t="shared" si="1"/>
        <v>772.74</v>
      </c>
      <c r="H26" s="53" t="s">
        <v>63</v>
      </c>
      <c r="I26" s="36">
        <v>8.94</v>
      </c>
      <c r="J26" s="168">
        <f t="shared" si="2"/>
        <v>947.64</v>
      </c>
      <c r="K26" s="46" t="s">
        <v>64</v>
      </c>
      <c r="L26" s="36">
        <v>10.9</v>
      </c>
      <c r="M26" s="31">
        <f t="shared" si="3"/>
        <v>1155.4</v>
      </c>
      <c r="N26" s="47" t="s">
        <v>65</v>
      </c>
      <c r="O26" s="36">
        <v>13.2</v>
      </c>
      <c r="P26" s="58">
        <f t="shared" si="4"/>
        <v>1399.1999999999998</v>
      </c>
      <c r="Q26" s="35">
        <v>25.2</v>
      </c>
      <c r="R26" s="36"/>
      <c r="S26" s="36"/>
      <c r="T26" s="59">
        <v>15.8</v>
      </c>
      <c r="U26" s="43">
        <f t="shared" si="5"/>
        <v>1674.8000000000002</v>
      </c>
      <c r="V26" s="1"/>
    </row>
    <row r="27" spans="1:22" ht="24.75" customHeight="1">
      <c r="A27" s="38">
        <v>250</v>
      </c>
      <c r="B27" s="56" t="s">
        <v>58</v>
      </c>
      <c r="C27" s="36">
        <v>7.29</v>
      </c>
      <c r="D27" s="31">
        <f t="shared" si="0"/>
        <v>772.74</v>
      </c>
      <c r="E27" s="56" t="s">
        <v>59</v>
      </c>
      <c r="F27" s="36">
        <v>8.92</v>
      </c>
      <c r="G27" s="43">
        <f t="shared" si="1"/>
        <v>945.52</v>
      </c>
      <c r="H27" s="53" t="s">
        <v>66</v>
      </c>
      <c r="I27" s="36">
        <v>11</v>
      </c>
      <c r="J27" s="168">
        <f t="shared" si="2"/>
        <v>1166</v>
      </c>
      <c r="K27" s="46" t="s">
        <v>67</v>
      </c>
      <c r="L27" s="36">
        <v>13.4</v>
      </c>
      <c r="M27" s="31">
        <f t="shared" si="3"/>
        <v>1420.4</v>
      </c>
      <c r="N27" s="47" t="s">
        <v>68</v>
      </c>
      <c r="O27" s="36">
        <v>16.2</v>
      </c>
      <c r="P27" s="58">
        <f t="shared" si="4"/>
        <v>1717.1999999999998</v>
      </c>
      <c r="Q27" s="35">
        <v>27.9</v>
      </c>
      <c r="R27" s="36"/>
      <c r="S27" s="36"/>
      <c r="T27" s="60">
        <v>19.4</v>
      </c>
      <c r="U27" s="43">
        <f t="shared" si="5"/>
        <v>2056.3999999999996</v>
      </c>
      <c r="V27" s="1"/>
    </row>
    <row r="28" spans="1:22" ht="24.75" customHeight="1">
      <c r="A28" s="38">
        <v>280</v>
      </c>
      <c r="B28" s="56" t="s">
        <v>55</v>
      </c>
      <c r="C28" s="36">
        <v>9.09</v>
      </c>
      <c r="D28" s="31">
        <f t="shared" si="0"/>
        <v>963.54</v>
      </c>
      <c r="E28" s="56" t="s">
        <v>63</v>
      </c>
      <c r="F28" s="36">
        <v>11.3</v>
      </c>
      <c r="G28" s="43">
        <f t="shared" si="1"/>
        <v>1197.8000000000002</v>
      </c>
      <c r="H28" s="53" t="s">
        <v>64</v>
      </c>
      <c r="I28" s="36">
        <v>13.8</v>
      </c>
      <c r="J28" s="168">
        <f t="shared" si="2"/>
        <v>1462.8000000000002</v>
      </c>
      <c r="K28" s="46" t="s">
        <v>69</v>
      </c>
      <c r="L28" s="36">
        <v>16.8</v>
      </c>
      <c r="M28" s="31">
        <f t="shared" si="3"/>
        <v>1780.8000000000002</v>
      </c>
      <c r="N28" s="47" t="s">
        <v>70</v>
      </c>
      <c r="O28" s="36">
        <v>23.3</v>
      </c>
      <c r="P28" s="58">
        <f t="shared" si="4"/>
        <v>2469.8</v>
      </c>
      <c r="Q28" s="35">
        <v>31.3</v>
      </c>
      <c r="R28" s="36"/>
      <c r="S28" s="36"/>
      <c r="T28" s="60">
        <v>24.4</v>
      </c>
      <c r="U28" s="43">
        <f t="shared" si="5"/>
        <v>2586.3999999999996</v>
      </c>
      <c r="V28" s="1"/>
    </row>
    <row r="29" spans="1:22" ht="24.75" customHeight="1">
      <c r="A29" s="38">
        <v>315</v>
      </c>
      <c r="B29" s="56" t="s">
        <v>71</v>
      </c>
      <c r="C29" s="36">
        <v>11.6</v>
      </c>
      <c r="D29" s="31">
        <f t="shared" si="0"/>
        <v>1229.6</v>
      </c>
      <c r="E29" s="56" t="s">
        <v>72</v>
      </c>
      <c r="F29" s="36">
        <v>14.2</v>
      </c>
      <c r="G29" s="43">
        <f t="shared" si="1"/>
        <v>1505.1999999999998</v>
      </c>
      <c r="H29" s="53" t="s">
        <v>73</v>
      </c>
      <c r="I29" s="36">
        <v>17.4</v>
      </c>
      <c r="J29" s="168">
        <f t="shared" si="2"/>
        <v>1844.3999999999999</v>
      </c>
      <c r="K29" s="46" t="s">
        <v>74</v>
      </c>
      <c r="L29" s="36">
        <v>21.3</v>
      </c>
      <c r="M29" s="31">
        <f t="shared" si="3"/>
        <v>2257.8</v>
      </c>
      <c r="N29" s="47" t="s">
        <v>75</v>
      </c>
      <c r="O29" s="36">
        <v>25.7</v>
      </c>
      <c r="P29" s="58">
        <f t="shared" si="4"/>
        <v>2724.2</v>
      </c>
      <c r="Q29" s="35">
        <v>35.2</v>
      </c>
      <c r="R29" s="36"/>
      <c r="S29" s="36"/>
      <c r="T29" s="60">
        <v>30.8</v>
      </c>
      <c r="U29" s="43">
        <f t="shared" si="5"/>
        <v>3264.8</v>
      </c>
      <c r="V29" s="1"/>
    </row>
    <row r="30" spans="1:22" ht="24.75" customHeight="1">
      <c r="A30" s="38">
        <v>355</v>
      </c>
      <c r="B30" s="56" t="s">
        <v>76</v>
      </c>
      <c r="C30" s="36">
        <v>14.6</v>
      </c>
      <c r="D30" s="31">
        <f t="shared" si="0"/>
        <v>1547.6</v>
      </c>
      <c r="E30" s="56" t="s">
        <v>77</v>
      </c>
      <c r="F30" s="61">
        <v>18</v>
      </c>
      <c r="G30" s="43">
        <f t="shared" si="1"/>
        <v>1908</v>
      </c>
      <c r="H30" s="53" t="s">
        <v>78</v>
      </c>
      <c r="I30" s="36">
        <v>22.2</v>
      </c>
      <c r="J30" s="168">
        <f t="shared" si="2"/>
        <v>2353.2</v>
      </c>
      <c r="K30" s="46" t="s">
        <v>79</v>
      </c>
      <c r="L30" s="36">
        <v>27</v>
      </c>
      <c r="M30" s="31">
        <f t="shared" si="3"/>
        <v>2862</v>
      </c>
      <c r="N30" s="47" t="s">
        <v>80</v>
      </c>
      <c r="O30" s="36">
        <v>32.6</v>
      </c>
      <c r="P30" s="58">
        <f t="shared" si="4"/>
        <v>3455.6000000000004</v>
      </c>
      <c r="Q30" s="35">
        <v>39.7</v>
      </c>
      <c r="R30" s="36"/>
      <c r="S30" s="36"/>
      <c r="T30" s="60">
        <v>39.2</v>
      </c>
      <c r="U30" s="43">
        <f t="shared" si="5"/>
        <v>4155.200000000001</v>
      </c>
      <c r="V30" s="1"/>
    </row>
    <row r="31" spans="1:22" ht="24.75" customHeight="1">
      <c r="A31" s="38">
        <v>400</v>
      </c>
      <c r="B31" s="56" t="s">
        <v>81</v>
      </c>
      <c r="C31" s="36">
        <v>18.6</v>
      </c>
      <c r="D31" s="31">
        <f t="shared" si="0"/>
        <v>1971.6000000000001</v>
      </c>
      <c r="E31" s="56" t="s">
        <v>82</v>
      </c>
      <c r="F31" s="36">
        <v>22.9</v>
      </c>
      <c r="G31" s="43">
        <f t="shared" si="1"/>
        <v>2427.3999999999996</v>
      </c>
      <c r="H31" s="53" t="s">
        <v>83</v>
      </c>
      <c r="I31" s="36">
        <v>28</v>
      </c>
      <c r="J31" s="168">
        <f t="shared" si="2"/>
        <v>2968</v>
      </c>
      <c r="K31" s="46" t="s">
        <v>84</v>
      </c>
      <c r="L31" s="36">
        <v>34.2</v>
      </c>
      <c r="M31" s="31">
        <f t="shared" si="3"/>
        <v>3625.2000000000003</v>
      </c>
      <c r="N31" s="47" t="s">
        <v>85</v>
      </c>
      <c r="O31" s="36">
        <v>41.4</v>
      </c>
      <c r="P31" s="58">
        <f t="shared" si="4"/>
        <v>4388.4</v>
      </c>
      <c r="Q31" s="35">
        <v>44.7</v>
      </c>
      <c r="R31" s="36"/>
      <c r="S31" s="36"/>
      <c r="T31" s="60">
        <v>49.7</v>
      </c>
      <c r="U31" s="43">
        <f t="shared" si="5"/>
        <v>5268.200000000001</v>
      </c>
      <c r="V31" s="1"/>
    </row>
    <row r="32" spans="1:22" ht="24.75" customHeight="1">
      <c r="A32" s="38">
        <v>450</v>
      </c>
      <c r="B32" s="56">
        <v>17.2</v>
      </c>
      <c r="C32" s="36">
        <v>23.5</v>
      </c>
      <c r="D32" s="31">
        <f t="shared" si="0"/>
        <v>2491</v>
      </c>
      <c r="E32" s="56">
        <v>21.5</v>
      </c>
      <c r="F32" s="36">
        <v>29</v>
      </c>
      <c r="G32" s="43">
        <f t="shared" si="1"/>
        <v>3074</v>
      </c>
      <c r="H32" s="53">
        <v>26.7</v>
      </c>
      <c r="I32" s="36">
        <v>35.5</v>
      </c>
      <c r="J32" s="168">
        <f t="shared" si="2"/>
        <v>3763</v>
      </c>
      <c r="K32" s="46" t="s">
        <v>118</v>
      </c>
      <c r="L32" s="36">
        <v>43.3</v>
      </c>
      <c r="M32" s="31">
        <f t="shared" si="3"/>
        <v>4589.799999999999</v>
      </c>
      <c r="N32" s="47">
        <v>40.9</v>
      </c>
      <c r="O32" s="36">
        <v>52.4</v>
      </c>
      <c r="P32" s="58">
        <f t="shared" si="4"/>
        <v>5554.4</v>
      </c>
      <c r="Q32" s="35">
        <v>50.3</v>
      </c>
      <c r="R32" s="36"/>
      <c r="S32" s="36"/>
      <c r="T32" s="60">
        <v>62.9</v>
      </c>
      <c r="U32" s="43">
        <f t="shared" si="5"/>
        <v>6667.4</v>
      </c>
      <c r="V32" s="1"/>
    </row>
    <row r="33" spans="1:22" ht="24.75" customHeight="1">
      <c r="A33" s="38">
        <v>500</v>
      </c>
      <c r="B33" s="56" t="s">
        <v>82</v>
      </c>
      <c r="C33" s="36">
        <v>29</v>
      </c>
      <c r="D33" s="31">
        <f>C33*110</f>
        <v>3190</v>
      </c>
      <c r="E33" s="56" t="s">
        <v>86</v>
      </c>
      <c r="F33" s="36">
        <v>35.8</v>
      </c>
      <c r="G33" s="43">
        <f>F33*110</f>
        <v>3937.9999999999995</v>
      </c>
      <c r="H33" s="53" t="s">
        <v>87</v>
      </c>
      <c r="I33" s="36">
        <v>43.9</v>
      </c>
      <c r="J33" s="168">
        <f aca="true" t="shared" si="6" ref="J33:J38">I33*110</f>
        <v>4829</v>
      </c>
      <c r="K33" s="46" t="s">
        <v>88</v>
      </c>
      <c r="L33" s="36">
        <v>53.5</v>
      </c>
      <c r="M33" s="31">
        <f>L33*110</f>
        <v>5885</v>
      </c>
      <c r="N33" s="47" t="s">
        <v>89</v>
      </c>
      <c r="O33" s="36">
        <v>64.7</v>
      </c>
      <c r="P33" s="58">
        <f>O33*110</f>
        <v>7117</v>
      </c>
      <c r="Q33" s="35">
        <v>55.8</v>
      </c>
      <c r="R33" s="36"/>
      <c r="S33" s="36"/>
      <c r="T33" s="60">
        <v>77.5</v>
      </c>
      <c r="U33" s="43">
        <f>T33*110</f>
        <v>8525</v>
      </c>
      <c r="V33" s="1"/>
    </row>
    <row r="34" spans="1:22" ht="24.75" customHeight="1">
      <c r="A34" s="38">
        <v>630</v>
      </c>
      <c r="B34" s="56" t="s">
        <v>90</v>
      </c>
      <c r="C34" s="36">
        <v>46</v>
      </c>
      <c r="D34" s="31">
        <f aca="true" t="shared" si="7" ref="D34:D39">C34*110</f>
        <v>5060</v>
      </c>
      <c r="E34" s="56" t="s">
        <v>91</v>
      </c>
      <c r="F34" s="36">
        <v>56.5</v>
      </c>
      <c r="G34" s="43">
        <f aca="true" t="shared" si="8" ref="G34:G39">F34*110</f>
        <v>6215</v>
      </c>
      <c r="H34" s="53" t="s">
        <v>92</v>
      </c>
      <c r="I34" s="36">
        <v>69.6</v>
      </c>
      <c r="J34" s="168">
        <f t="shared" si="6"/>
        <v>7655.999999999999</v>
      </c>
      <c r="K34" s="46" t="s">
        <v>93</v>
      </c>
      <c r="L34" s="36">
        <v>84.8</v>
      </c>
      <c r="M34" s="31">
        <f>L34*110</f>
        <v>9328</v>
      </c>
      <c r="N34" s="47" t="s">
        <v>94</v>
      </c>
      <c r="O34" s="36">
        <v>103</v>
      </c>
      <c r="P34" s="58">
        <f>O34*110</f>
        <v>11330</v>
      </c>
      <c r="Q34" s="62" t="s">
        <v>14</v>
      </c>
      <c r="R34" s="36"/>
      <c r="S34" s="36"/>
      <c r="T34" s="45" t="s">
        <v>14</v>
      </c>
      <c r="U34" s="63" t="s">
        <v>14</v>
      </c>
      <c r="V34" s="1"/>
    </row>
    <row r="35" spans="1:22" ht="24.75" customHeight="1">
      <c r="A35" s="38">
        <v>710</v>
      </c>
      <c r="B35" s="56" t="s">
        <v>95</v>
      </c>
      <c r="C35" s="36">
        <v>58.5</v>
      </c>
      <c r="D35" s="31">
        <f t="shared" si="7"/>
        <v>6435</v>
      </c>
      <c r="E35" s="56" t="s">
        <v>96</v>
      </c>
      <c r="F35" s="36">
        <v>72.1</v>
      </c>
      <c r="G35" s="43">
        <f t="shared" si="8"/>
        <v>7930.999999999999</v>
      </c>
      <c r="H35" s="53" t="s">
        <v>97</v>
      </c>
      <c r="I35" s="36">
        <v>88.4</v>
      </c>
      <c r="J35" s="168">
        <f t="shared" si="6"/>
        <v>9724</v>
      </c>
      <c r="K35" s="46" t="s">
        <v>98</v>
      </c>
      <c r="L35" s="36">
        <v>108</v>
      </c>
      <c r="M35" s="31">
        <f>L35*110</f>
        <v>11880</v>
      </c>
      <c r="N35" s="64" t="s">
        <v>14</v>
      </c>
      <c r="O35" s="45" t="s">
        <v>14</v>
      </c>
      <c r="P35" s="65" t="s">
        <v>14</v>
      </c>
      <c r="Q35" s="62" t="s">
        <v>14</v>
      </c>
      <c r="R35" s="36"/>
      <c r="S35" s="36"/>
      <c r="T35" s="45" t="s">
        <v>14</v>
      </c>
      <c r="U35" s="63" t="s">
        <v>14</v>
      </c>
      <c r="V35" s="1"/>
    </row>
    <row r="36" spans="1:22" ht="24.75" customHeight="1">
      <c r="A36" s="38">
        <v>800</v>
      </c>
      <c r="B36" s="56" t="s">
        <v>99</v>
      </c>
      <c r="C36" s="36">
        <v>74.1</v>
      </c>
      <c r="D36" s="31">
        <f t="shared" si="7"/>
        <v>8150.999999999999</v>
      </c>
      <c r="E36" s="56" t="s">
        <v>100</v>
      </c>
      <c r="F36" s="36">
        <v>91.4</v>
      </c>
      <c r="G36" s="43">
        <f t="shared" si="8"/>
        <v>10054</v>
      </c>
      <c r="H36" s="53" t="s">
        <v>101</v>
      </c>
      <c r="I36" s="36">
        <v>112</v>
      </c>
      <c r="J36" s="168">
        <f t="shared" si="6"/>
        <v>12320</v>
      </c>
      <c r="K36" s="46" t="s">
        <v>102</v>
      </c>
      <c r="L36" s="36">
        <v>137</v>
      </c>
      <c r="M36" s="31">
        <f>L36*110</f>
        <v>15070</v>
      </c>
      <c r="N36" s="64" t="s">
        <v>14</v>
      </c>
      <c r="O36" s="45" t="s">
        <v>14</v>
      </c>
      <c r="P36" s="65" t="s">
        <v>14</v>
      </c>
      <c r="Q36" s="66"/>
      <c r="R36" s="45"/>
      <c r="S36" s="45"/>
      <c r="T36" s="45"/>
      <c r="U36" s="43"/>
      <c r="V36" s="1"/>
    </row>
    <row r="37" spans="1:22" ht="24.75" customHeight="1">
      <c r="A37" s="38">
        <v>900</v>
      </c>
      <c r="B37" s="56" t="s">
        <v>103</v>
      </c>
      <c r="C37" s="36">
        <v>93.8</v>
      </c>
      <c r="D37" s="31">
        <f t="shared" si="7"/>
        <v>10318</v>
      </c>
      <c r="E37" s="56" t="s">
        <v>104</v>
      </c>
      <c r="F37" s="36">
        <v>116</v>
      </c>
      <c r="G37" s="43">
        <f t="shared" si="8"/>
        <v>12760</v>
      </c>
      <c r="H37" s="53" t="s">
        <v>105</v>
      </c>
      <c r="I37" s="36">
        <v>142</v>
      </c>
      <c r="J37" s="168">
        <f t="shared" si="6"/>
        <v>15620</v>
      </c>
      <c r="K37" s="67" t="s">
        <v>14</v>
      </c>
      <c r="L37" s="45" t="s">
        <v>14</v>
      </c>
      <c r="M37" s="68" t="s">
        <v>14</v>
      </c>
      <c r="N37" s="64" t="s">
        <v>14</v>
      </c>
      <c r="O37" s="45" t="s">
        <v>14</v>
      </c>
      <c r="P37" s="65" t="s">
        <v>14</v>
      </c>
      <c r="Q37" s="66"/>
      <c r="R37" s="45"/>
      <c r="S37" s="45"/>
      <c r="T37" s="45"/>
      <c r="U37" s="43"/>
      <c r="V37" s="1"/>
    </row>
    <row r="38" spans="1:22" ht="24.75" customHeight="1">
      <c r="A38" s="38">
        <v>1000</v>
      </c>
      <c r="B38" s="56" t="s">
        <v>106</v>
      </c>
      <c r="C38" s="36">
        <v>116</v>
      </c>
      <c r="D38" s="31">
        <f t="shared" si="7"/>
        <v>12760</v>
      </c>
      <c r="E38" s="56" t="s">
        <v>107</v>
      </c>
      <c r="F38" s="36">
        <v>143</v>
      </c>
      <c r="G38" s="43">
        <f t="shared" si="8"/>
        <v>15730</v>
      </c>
      <c r="H38" s="53" t="s">
        <v>108</v>
      </c>
      <c r="I38" s="36">
        <v>175</v>
      </c>
      <c r="J38" s="168">
        <f t="shared" si="6"/>
        <v>19250</v>
      </c>
      <c r="K38" s="67" t="s">
        <v>14</v>
      </c>
      <c r="L38" s="45" t="s">
        <v>14</v>
      </c>
      <c r="M38" s="68" t="s">
        <v>14</v>
      </c>
      <c r="N38" s="64" t="s">
        <v>14</v>
      </c>
      <c r="O38" s="45" t="s">
        <v>14</v>
      </c>
      <c r="P38" s="65" t="s">
        <v>14</v>
      </c>
      <c r="Q38" s="66"/>
      <c r="R38" s="45"/>
      <c r="S38" s="45"/>
      <c r="T38" s="45"/>
      <c r="U38" s="43"/>
      <c r="V38" s="1"/>
    </row>
    <row r="39" spans="1:22" ht="24.75" customHeight="1">
      <c r="A39" s="69">
        <v>1200</v>
      </c>
      <c r="B39" s="70" t="s">
        <v>109</v>
      </c>
      <c r="C39" s="71">
        <v>167</v>
      </c>
      <c r="D39" s="31">
        <f t="shared" si="7"/>
        <v>18370</v>
      </c>
      <c r="E39" s="70" t="s">
        <v>94</v>
      </c>
      <c r="F39" s="71">
        <v>206</v>
      </c>
      <c r="G39" s="43">
        <f t="shared" si="8"/>
        <v>22660</v>
      </c>
      <c r="H39" s="72" t="s">
        <v>14</v>
      </c>
      <c r="I39" s="73" t="s">
        <v>14</v>
      </c>
      <c r="J39" s="74" t="s">
        <v>14</v>
      </c>
      <c r="K39" s="75" t="s">
        <v>14</v>
      </c>
      <c r="L39" s="73" t="s">
        <v>14</v>
      </c>
      <c r="M39" s="76" t="s">
        <v>14</v>
      </c>
      <c r="N39" s="77" t="s">
        <v>14</v>
      </c>
      <c r="O39" s="73" t="s">
        <v>14</v>
      </c>
      <c r="P39" s="78" t="s">
        <v>14</v>
      </c>
      <c r="Q39" s="79"/>
      <c r="R39" s="73"/>
      <c r="S39" s="73"/>
      <c r="T39" s="73"/>
      <c r="U39" s="80"/>
      <c r="V39" s="1"/>
    </row>
    <row r="40" spans="1:22" ht="12" customHeight="1">
      <c r="A40" s="81"/>
      <c r="B40" s="82"/>
      <c r="C40" s="83"/>
      <c r="D40" s="84"/>
      <c r="E40" s="82"/>
      <c r="F40" s="83"/>
      <c r="G40" s="84"/>
      <c r="H40" s="82"/>
      <c r="I40" s="83"/>
      <c r="J40" s="84"/>
      <c r="K40" s="85"/>
      <c r="L40" s="83"/>
      <c r="M40" s="86"/>
      <c r="N40" s="83"/>
      <c r="O40" s="83"/>
      <c r="P40" s="86"/>
      <c r="Q40" s="87"/>
      <c r="R40" s="83"/>
      <c r="S40" s="83"/>
      <c r="T40" s="83"/>
      <c r="U40" s="84"/>
      <c r="V40" s="1"/>
    </row>
    <row r="41" spans="1:22" ht="30" customHeight="1">
      <c r="A41" s="88" t="s">
        <v>3</v>
      </c>
      <c r="B41" s="169" t="s">
        <v>110</v>
      </c>
      <c r="C41" s="169"/>
      <c r="D41" s="169"/>
      <c r="E41" s="169"/>
      <c r="F41" s="169"/>
      <c r="G41" s="169"/>
      <c r="H41" s="169"/>
      <c r="I41" s="89"/>
      <c r="J41" s="170" t="s">
        <v>111</v>
      </c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90"/>
      <c r="V41" s="1"/>
    </row>
    <row r="42" spans="1:22" ht="21" customHeight="1">
      <c r="A42" s="171" t="s">
        <v>10</v>
      </c>
      <c r="B42" s="172" t="s">
        <v>112</v>
      </c>
      <c r="C42" s="172"/>
      <c r="D42" s="172"/>
      <c r="E42" s="91" t="s">
        <v>3</v>
      </c>
      <c r="F42" s="173" t="s">
        <v>113</v>
      </c>
      <c r="G42" s="173"/>
      <c r="H42" s="173"/>
      <c r="I42" s="89"/>
      <c r="J42" s="92" t="s">
        <v>3</v>
      </c>
      <c r="K42" s="174" t="s">
        <v>114</v>
      </c>
      <c r="L42" s="174"/>
      <c r="M42" s="174"/>
      <c r="N42" s="175" t="s">
        <v>115</v>
      </c>
      <c r="O42" s="175"/>
      <c r="P42" s="175"/>
      <c r="Q42" s="176" t="s">
        <v>116</v>
      </c>
      <c r="R42" s="176"/>
      <c r="S42" s="176"/>
      <c r="T42" s="176"/>
      <c r="U42" s="176"/>
      <c r="V42" s="1"/>
    </row>
    <row r="43" spans="1:22" ht="24.75" customHeight="1">
      <c r="A43" s="171"/>
      <c r="B43" s="93" t="s">
        <v>11</v>
      </c>
      <c r="C43" s="94" t="s">
        <v>12</v>
      </c>
      <c r="D43" s="95" t="s">
        <v>13</v>
      </c>
      <c r="E43" s="96" t="s">
        <v>10</v>
      </c>
      <c r="F43" s="93" t="s">
        <v>11</v>
      </c>
      <c r="G43" s="94" t="s">
        <v>12</v>
      </c>
      <c r="H43" s="97" t="s">
        <v>13</v>
      </c>
      <c r="I43" s="89"/>
      <c r="J43" s="98" t="s">
        <v>10</v>
      </c>
      <c r="K43" s="99" t="s">
        <v>11</v>
      </c>
      <c r="L43" s="100" t="s">
        <v>12</v>
      </c>
      <c r="M43" s="101" t="s">
        <v>13</v>
      </c>
      <c r="N43" s="102" t="s">
        <v>11</v>
      </c>
      <c r="O43" s="102" t="s">
        <v>12</v>
      </c>
      <c r="P43" s="103" t="s">
        <v>13</v>
      </c>
      <c r="Q43" s="104" t="s">
        <v>11</v>
      </c>
      <c r="R43" s="102" t="s">
        <v>12</v>
      </c>
      <c r="S43" s="105" t="s">
        <v>13</v>
      </c>
      <c r="T43" s="105"/>
      <c r="U43" s="106" t="s">
        <v>117</v>
      </c>
      <c r="V43" s="1"/>
    </row>
    <row r="44" spans="1:22" ht="24.75" customHeight="1">
      <c r="A44" s="107">
        <v>32</v>
      </c>
      <c r="B44" s="108" t="s">
        <v>14</v>
      </c>
      <c r="C44" s="109" t="s">
        <v>14</v>
      </c>
      <c r="D44" s="110" t="s">
        <v>14</v>
      </c>
      <c r="E44" s="111">
        <v>32</v>
      </c>
      <c r="F44" s="112">
        <v>3</v>
      </c>
      <c r="G44" s="113">
        <v>0.277</v>
      </c>
      <c r="H44" s="114">
        <f>G44*145</f>
        <v>40.165000000000006</v>
      </c>
      <c r="I44" s="89"/>
      <c r="J44" s="115">
        <v>63</v>
      </c>
      <c r="K44" s="116">
        <v>3.6</v>
      </c>
      <c r="L44" s="117">
        <v>0.6820000000000002</v>
      </c>
      <c r="M44" s="118">
        <f aca="true" t="shared" si="9" ref="M44:M49">L44*112</f>
        <v>76.38400000000001</v>
      </c>
      <c r="N44" s="119">
        <v>5.8</v>
      </c>
      <c r="O44" s="119">
        <v>1.05</v>
      </c>
      <c r="P44" s="120">
        <f aca="true" t="shared" si="10" ref="P44:P49">O44*112</f>
        <v>117.60000000000001</v>
      </c>
      <c r="Q44" s="121">
        <v>7.1</v>
      </c>
      <c r="R44" s="122">
        <v>1.25</v>
      </c>
      <c r="S44" s="123">
        <v>125</v>
      </c>
      <c r="T44" s="124">
        <v>1.25</v>
      </c>
      <c r="U44" s="125">
        <f aca="true" t="shared" si="11" ref="U44:U49">T44*112</f>
        <v>140</v>
      </c>
      <c r="V44" s="1"/>
    </row>
    <row r="45" spans="1:22" ht="24.75" customHeight="1">
      <c r="A45" s="126">
        <v>40</v>
      </c>
      <c r="B45" s="127" t="s">
        <v>14</v>
      </c>
      <c r="C45" s="128" t="s">
        <v>14</v>
      </c>
      <c r="D45" s="129" t="s">
        <v>14</v>
      </c>
      <c r="E45" s="130">
        <v>40</v>
      </c>
      <c r="F45" s="131" t="s">
        <v>14</v>
      </c>
      <c r="G45" s="132" t="s">
        <v>14</v>
      </c>
      <c r="H45" s="133" t="s">
        <v>14</v>
      </c>
      <c r="I45" s="89"/>
      <c r="J45" s="126">
        <v>90</v>
      </c>
      <c r="K45" s="134">
        <v>5.2</v>
      </c>
      <c r="L45" s="119">
        <v>1.4</v>
      </c>
      <c r="M45" s="118">
        <f t="shared" si="9"/>
        <v>156.79999999999998</v>
      </c>
      <c r="N45" s="119">
        <v>8.2</v>
      </c>
      <c r="O45" s="119">
        <v>2.12</v>
      </c>
      <c r="P45" s="120">
        <f t="shared" si="10"/>
        <v>237.44</v>
      </c>
      <c r="Q45" s="121">
        <v>10.1</v>
      </c>
      <c r="R45" s="122">
        <v>2.54</v>
      </c>
      <c r="S45" s="123">
        <v>254</v>
      </c>
      <c r="T45" s="124">
        <v>2.54</v>
      </c>
      <c r="U45" s="125">
        <f t="shared" si="11"/>
        <v>284.48</v>
      </c>
      <c r="V45" s="1"/>
    </row>
    <row r="46" spans="1:22" ht="24.75" customHeight="1">
      <c r="A46" s="126">
        <v>63</v>
      </c>
      <c r="B46" s="131">
        <v>3.6</v>
      </c>
      <c r="C46" s="132">
        <v>0.6820000000000002</v>
      </c>
      <c r="D46" s="135">
        <f aca="true" t="shared" si="12" ref="D46:D51">C46*112</f>
        <v>76.38400000000001</v>
      </c>
      <c r="E46" s="130">
        <v>63</v>
      </c>
      <c r="F46" s="131">
        <v>5.8</v>
      </c>
      <c r="G46" s="132">
        <v>1.05</v>
      </c>
      <c r="H46" s="133">
        <f aca="true" t="shared" si="13" ref="H46:H51">G46*112</f>
        <v>117.60000000000001</v>
      </c>
      <c r="I46" s="89"/>
      <c r="J46" s="126">
        <v>110</v>
      </c>
      <c r="K46" s="134">
        <v>6.3</v>
      </c>
      <c r="L46" s="119">
        <v>2.07</v>
      </c>
      <c r="M46" s="118">
        <f t="shared" si="9"/>
        <v>231.83999999999997</v>
      </c>
      <c r="N46" s="119">
        <v>10</v>
      </c>
      <c r="O46" s="119">
        <v>3.14</v>
      </c>
      <c r="P46" s="120">
        <f t="shared" si="10"/>
        <v>351.68</v>
      </c>
      <c r="Q46" s="121">
        <v>12.3</v>
      </c>
      <c r="R46" s="122">
        <v>3.78</v>
      </c>
      <c r="S46" s="123">
        <v>378</v>
      </c>
      <c r="T46" s="124">
        <v>3.78</v>
      </c>
      <c r="U46" s="125">
        <f t="shared" si="11"/>
        <v>423.35999999999996</v>
      </c>
      <c r="V46" s="1"/>
    </row>
    <row r="47" spans="1:22" ht="24.75" customHeight="1">
      <c r="A47" s="126">
        <v>90</v>
      </c>
      <c r="B47" s="131">
        <v>5.2</v>
      </c>
      <c r="C47" s="132">
        <v>1.4</v>
      </c>
      <c r="D47" s="135">
        <f t="shared" si="12"/>
        <v>156.79999999999998</v>
      </c>
      <c r="E47" s="130">
        <v>90</v>
      </c>
      <c r="F47" s="131">
        <v>8.2</v>
      </c>
      <c r="G47" s="132">
        <v>2.12</v>
      </c>
      <c r="H47" s="133">
        <f t="shared" si="13"/>
        <v>237.44</v>
      </c>
      <c r="I47" s="89"/>
      <c r="J47" s="126">
        <v>160</v>
      </c>
      <c r="K47" s="134">
        <v>9.1</v>
      </c>
      <c r="L47" s="119">
        <v>4.35</v>
      </c>
      <c r="M47" s="118">
        <f t="shared" si="9"/>
        <v>487.19999999999993</v>
      </c>
      <c r="N47" s="119">
        <v>14.6</v>
      </c>
      <c r="O47" s="119">
        <v>6.67</v>
      </c>
      <c r="P47" s="120">
        <f t="shared" si="10"/>
        <v>747.04</v>
      </c>
      <c r="Q47" s="121">
        <v>17.9</v>
      </c>
      <c r="R47" s="122">
        <v>7.97</v>
      </c>
      <c r="S47" s="123">
        <v>797</v>
      </c>
      <c r="T47" s="124">
        <v>7.97</v>
      </c>
      <c r="U47" s="125">
        <f t="shared" si="11"/>
        <v>892.64</v>
      </c>
      <c r="V47" s="1"/>
    </row>
    <row r="48" spans="1:22" ht="24.75" customHeight="1">
      <c r="A48" s="126">
        <v>110</v>
      </c>
      <c r="B48" s="131">
        <v>6.3</v>
      </c>
      <c r="C48" s="132">
        <v>2.07</v>
      </c>
      <c r="D48" s="135">
        <f t="shared" si="12"/>
        <v>231.83999999999997</v>
      </c>
      <c r="E48" s="130">
        <v>110</v>
      </c>
      <c r="F48" s="131">
        <v>10</v>
      </c>
      <c r="G48" s="132">
        <v>3.14</v>
      </c>
      <c r="H48" s="133">
        <f t="shared" si="13"/>
        <v>351.68</v>
      </c>
      <c r="I48" s="89"/>
      <c r="J48" s="126">
        <v>225</v>
      </c>
      <c r="K48" s="134">
        <v>12.8</v>
      </c>
      <c r="L48" s="119">
        <v>8.55</v>
      </c>
      <c r="M48" s="118">
        <f t="shared" si="9"/>
        <v>957.6000000000001</v>
      </c>
      <c r="N48" s="119">
        <v>20.5</v>
      </c>
      <c r="O48" s="119">
        <v>13.2</v>
      </c>
      <c r="P48" s="120">
        <f t="shared" si="10"/>
        <v>1478.3999999999999</v>
      </c>
      <c r="Q48" s="121">
        <v>25.2</v>
      </c>
      <c r="R48" s="122">
        <v>15.8</v>
      </c>
      <c r="S48" s="123">
        <v>1580</v>
      </c>
      <c r="T48" s="124">
        <v>15.8</v>
      </c>
      <c r="U48" s="125">
        <f t="shared" si="11"/>
        <v>1769.6000000000001</v>
      </c>
      <c r="V48" s="1"/>
    </row>
    <row r="49" spans="1:22" ht="24.75" customHeight="1">
      <c r="A49" s="126">
        <v>160</v>
      </c>
      <c r="B49" s="131">
        <v>9.1</v>
      </c>
      <c r="C49" s="132">
        <v>4.35</v>
      </c>
      <c r="D49" s="135">
        <f t="shared" si="12"/>
        <v>487.19999999999993</v>
      </c>
      <c r="E49" s="130">
        <v>160</v>
      </c>
      <c r="F49" s="131">
        <v>14.6</v>
      </c>
      <c r="G49" s="132">
        <v>6.67</v>
      </c>
      <c r="H49" s="133">
        <f t="shared" si="13"/>
        <v>747.04</v>
      </c>
      <c r="I49" s="89"/>
      <c r="J49" s="126">
        <v>315</v>
      </c>
      <c r="K49" s="134">
        <v>17.9</v>
      </c>
      <c r="L49" s="119">
        <v>16.7</v>
      </c>
      <c r="M49" s="118">
        <f t="shared" si="9"/>
        <v>1870.3999999999999</v>
      </c>
      <c r="N49" s="119">
        <v>28.6</v>
      </c>
      <c r="O49" s="119">
        <v>25.7</v>
      </c>
      <c r="P49" s="120">
        <f t="shared" si="10"/>
        <v>2878.4</v>
      </c>
      <c r="Q49" s="121">
        <v>35.2</v>
      </c>
      <c r="R49" s="122">
        <v>30.8</v>
      </c>
      <c r="S49" s="123">
        <v>3080</v>
      </c>
      <c r="T49" s="124">
        <v>30.8</v>
      </c>
      <c r="U49" s="125">
        <f t="shared" si="11"/>
        <v>3449.6</v>
      </c>
      <c r="V49" s="1"/>
    </row>
    <row r="50" spans="1:22" ht="24.75" customHeight="1">
      <c r="A50" s="126">
        <v>225</v>
      </c>
      <c r="B50" s="131">
        <v>12.8</v>
      </c>
      <c r="C50" s="132">
        <v>8.55</v>
      </c>
      <c r="D50" s="135">
        <f t="shared" si="12"/>
        <v>957.6000000000001</v>
      </c>
      <c r="E50" s="130">
        <v>225</v>
      </c>
      <c r="F50" s="131">
        <v>20.5</v>
      </c>
      <c r="G50" s="132">
        <v>13.2</v>
      </c>
      <c r="H50" s="133">
        <f t="shared" si="13"/>
        <v>1478.3999999999999</v>
      </c>
      <c r="I50" s="89"/>
      <c r="J50" s="136" t="s">
        <v>14</v>
      </c>
      <c r="K50" s="137" t="s">
        <v>14</v>
      </c>
      <c r="L50" s="138" t="s">
        <v>14</v>
      </c>
      <c r="M50" s="139" t="s">
        <v>14</v>
      </c>
      <c r="N50" s="140" t="s">
        <v>14</v>
      </c>
      <c r="O50" s="141" t="s">
        <v>14</v>
      </c>
      <c r="P50" s="142" t="s">
        <v>14</v>
      </c>
      <c r="Q50" s="143" t="s">
        <v>14</v>
      </c>
      <c r="R50" s="141" t="s">
        <v>14</v>
      </c>
      <c r="S50" s="142" t="s">
        <v>14</v>
      </c>
      <c r="T50" s="138"/>
      <c r="U50" s="144" t="s">
        <v>14</v>
      </c>
      <c r="V50" s="145"/>
    </row>
    <row r="51" spans="1:22" ht="24.75" customHeight="1">
      <c r="A51" s="126">
        <v>315</v>
      </c>
      <c r="B51" s="131">
        <v>17.9</v>
      </c>
      <c r="C51" s="132">
        <v>16.7</v>
      </c>
      <c r="D51" s="135">
        <f t="shared" si="12"/>
        <v>1870.3999999999999</v>
      </c>
      <c r="E51" s="130">
        <v>315</v>
      </c>
      <c r="F51" s="131">
        <v>28.7</v>
      </c>
      <c r="G51" s="132">
        <v>25.7</v>
      </c>
      <c r="H51" s="133">
        <f t="shared" si="13"/>
        <v>2878.4</v>
      </c>
      <c r="I51" s="89"/>
      <c r="J51" s="136" t="s">
        <v>14</v>
      </c>
      <c r="K51" s="137" t="s">
        <v>14</v>
      </c>
      <c r="L51" s="138" t="s">
        <v>14</v>
      </c>
      <c r="M51" s="139" t="s">
        <v>14</v>
      </c>
      <c r="N51" s="146" t="s">
        <v>14</v>
      </c>
      <c r="O51" s="147" t="s">
        <v>14</v>
      </c>
      <c r="P51" s="148" t="s">
        <v>14</v>
      </c>
      <c r="Q51" s="149" t="s">
        <v>14</v>
      </c>
      <c r="R51" s="147" t="s">
        <v>14</v>
      </c>
      <c r="S51" s="148" t="s">
        <v>14</v>
      </c>
      <c r="T51" s="138"/>
      <c r="U51" s="150" t="s">
        <v>14</v>
      </c>
      <c r="V51" s="145"/>
    </row>
    <row r="52" spans="1:22" ht="24.75" customHeight="1">
      <c r="A52" s="69"/>
      <c r="B52" s="151"/>
      <c r="C52" s="152"/>
      <c r="D52" s="153"/>
      <c r="E52" s="154" t="s">
        <v>14</v>
      </c>
      <c r="F52" s="155" t="s">
        <v>14</v>
      </c>
      <c r="G52" s="156" t="s">
        <v>14</v>
      </c>
      <c r="H52" s="157" t="s">
        <v>14</v>
      </c>
      <c r="I52" s="89"/>
      <c r="J52" s="158" t="s">
        <v>14</v>
      </c>
      <c r="K52" s="159" t="s">
        <v>14</v>
      </c>
      <c r="L52" s="160" t="s">
        <v>14</v>
      </c>
      <c r="M52" s="161" t="s">
        <v>14</v>
      </c>
      <c r="N52" s="155" t="s">
        <v>14</v>
      </c>
      <c r="O52" s="160" t="s">
        <v>14</v>
      </c>
      <c r="P52" s="162" t="s">
        <v>14</v>
      </c>
      <c r="Q52" s="163" t="s">
        <v>14</v>
      </c>
      <c r="R52" s="160" t="s">
        <v>14</v>
      </c>
      <c r="S52" s="162" t="s">
        <v>14</v>
      </c>
      <c r="T52" s="164"/>
      <c r="U52" s="165"/>
      <c r="V52" s="166"/>
    </row>
    <row r="56" ht="12.75">
      <c r="I56" s="167"/>
    </row>
    <row r="57" ht="12.75">
      <c r="I57" s="1"/>
    </row>
    <row r="58" ht="12.75">
      <c r="I58" s="1"/>
    </row>
    <row r="59" ht="12.75">
      <c r="I59" s="1"/>
    </row>
  </sheetData>
  <sheetProtection selectLockedCells="1" selectUnlockedCells="1"/>
  <mergeCells count="18">
    <mergeCell ref="A1:U1"/>
    <mergeCell ref="A2:U6"/>
    <mergeCell ref="A7:U7"/>
    <mergeCell ref="A9:P9"/>
    <mergeCell ref="B10:D10"/>
    <mergeCell ref="E10:G10"/>
    <mergeCell ref="H10:J10"/>
    <mergeCell ref="K10:M10"/>
    <mergeCell ref="N10:P10"/>
    <mergeCell ref="Q10:U10"/>
    <mergeCell ref="B41:H41"/>
    <mergeCell ref="J41:T41"/>
    <mergeCell ref="A42:A43"/>
    <mergeCell ref="B42:D42"/>
    <mergeCell ref="F42:H42"/>
    <mergeCell ref="K42:M42"/>
    <mergeCell ref="N42:P42"/>
    <mergeCell ref="Q42:U42"/>
  </mergeCells>
  <printOptions/>
  <pageMargins left="0.27569444444444446" right="0.19652777777777777" top="0.19652777777777777" bottom="0.19652777777777777" header="0.5118055555555555" footer="0.5118055555555555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lastPrinted>2015-08-17T06:37:11Z</cp:lastPrinted>
  <dcterms:created xsi:type="dcterms:W3CDTF">2015-07-29T08:48:13Z</dcterms:created>
  <dcterms:modified xsi:type="dcterms:W3CDTF">2018-03-12T09:50:05Z</dcterms:modified>
  <cp:category/>
  <cp:version/>
  <cp:contentType/>
  <cp:contentStatus/>
</cp:coreProperties>
</file>